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B34" i="1"/>
  <c r="A20" i="1"/>
  <c r="A41" i="1" l="1"/>
  <c r="B44" i="1" s="1"/>
  <c r="A38" i="1"/>
  <c r="B46" i="1"/>
  <c r="C46" i="1" s="1"/>
  <c r="A34" i="1"/>
  <c r="B48" i="1" s="1"/>
  <c r="C48" i="1" s="1"/>
  <c r="B31" i="1"/>
  <c r="A15" i="1"/>
  <c r="B45" i="1" s="1"/>
  <c r="C45" i="1" s="1"/>
  <c r="A26" i="1"/>
  <c r="C44" i="1" l="1"/>
  <c r="B50" i="1"/>
  <c r="C50" i="1" s="1"/>
  <c r="A31" i="1"/>
  <c r="B47" i="1" s="1"/>
  <c r="C47" i="1" l="1"/>
  <c r="B49" i="1"/>
  <c r="C49" i="1" s="1"/>
  <c r="B51" i="1" l="1"/>
  <c r="C51" i="1" s="1"/>
</calcChain>
</file>

<file path=xl/sharedStrings.xml><?xml version="1.0" encoding="utf-8"?>
<sst xmlns="http://schemas.openxmlformats.org/spreadsheetml/2006/main" count="51" uniqueCount="47">
  <si>
    <t>Opportunity Cost</t>
  </si>
  <si>
    <t>Current Yearly Salary</t>
  </si>
  <si>
    <t>Number of Full-time Years in the Program</t>
  </si>
  <si>
    <t>Current Salary</t>
  </si>
  <si>
    <t>Current Hourly Wage or Current Salary</t>
  </si>
  <si>
    <t>Number of hours worked per year (fill in 1 if paid by salary; fill in # of hours if paid hourly)</t>
  </si>
  <si>
    <t>Future Hourly Wage or Future Salary</t>
  </si>
  <si>
    <t>1) Opportunity Cost</t>
  </si>
  <si>
    <t>Expected Annual Increase</t>
  </si>
  <si>
    <t>Number of Years Remaining  in the Workforce</t>
  </si>
  <si>
    <t>3a) Immediate Postgrad Salary</t>
  </si>
  <si>
    <t>3b) Expected Lifetime Earnings</t>
  </si>
  <si>
    <t>Annual Out-of-Pocket Expense</t>
  </si>
  <si>
    <t>Example Graduate Student</t>
  </si>
  <si>
    <t xml:space="preserve">Starting salary after grad school: </t>
  </si>
  <si>
    <t xml:space="preserve">Tuition and living expenses: </t>
  </si>
  <si>
    <t xml:space="preserve">Attends: </t>
  </si>
  <si>
    <t>Full-time</t>
  </si>
  <si>
    <t xml:space="preserve">Length of Graduate School (years): </t>
  </si>
  <si>
    <t xml:space="preserve">Time Remaining in Workforce (years): </t>
  </si>
  <si>
    <t>Interest Rate of Loans</t>
  </si>
  <si>
    <t>Repayment term (years)</t>
  </si>
  <si>
    <t>Number of Compounding Periods Per Year</t>
  </si>
  <si>
    <t>4a) Tuition and Living Expenses: Total Cost of Loans</t>
  </si>
  <si>
    <t>Total Loan Amount</t>
  </si>
  <si>
    <t>Tuition and Living Expenses (Total)</t>
  </si>
  <si>
    <t>Lifetime Earnings (Without Graduate Degree)</t>
  </si>
  <si>
    <t>*Expected Lifetime Earnings (without graduate degree)</t>
  </si>
  <si>
    <t>Number of Years Remaining in the Workforce</t>
  </si>
  <si>
    <t>Deducting Tuition and Living Expenses + Opportunity Cost</t>
  </si>
  <si>
    <t xml:space="preserve">Conclusion: </t>
  </si>
  <si>
    <t>4a) Tuition and Living Expenses: Out of Pocket (including scholarships and grants)</t>
  </si>
  <si>
    <t>Salary before grad school:</t>
  </si>
  <si>
    <t>Total Additional Earnings with Graduate degree</t>
  </si>
  <si>
    <t>Grad School Earnings</t>
  </si>
  <si>
    <t>2) Grad School Earnings (if working half-time during grad school)</t>
  </si>
  <si>
    <t>Grad School Earnings (half-time work):</t>
  </si>
  <si>
    <t>This example graduate student is expected to earn an additional $972,904.50  in lifetime earnings versus current salary, taking into account education-related expenses.</t>
  </si>
  <si>
    <t>Lifetime Earnings (Post Graduate Degree)</t>
  </si>
  <si>
    <t>Bonus Earnings with Graduate Degree</t>
  </si>
  <si>
    <t>Questions?</t>
  </si>
  <si>
    <t>Email: aviva@vivedconsulting.com</t>
  </si>
  <si>
    <t>Source:</t>
  </si>
  <si>
    <t>https://www.vivedconsulting.com/p/how-to-decide-if-graduate-school-is-worth-the-investment</t>
  </si>
  <si>
    <t>Total</t>
  </si>
  <si>
    <t>Avg Per Year</t>
  </si>
  <si>
    <t>How to Decide if Graduate School is Worth the Investment (Vived Consulting)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</si>
</sst>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%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9" fontId="0" fillId="0" borderId="0" xfId="0" applyNumberFormat="1"/>
    <xf numFmtId="8" fontId="0" fillId="0" borderId="0" xfId="0" applyNumberFormat="1"/>
    <xf numFmtId="8" fontId="1" fillId="0" borderId="0" xfId="0" applyNumberFormat="1" applyFont="1"/>
    <xf numFmtId="8" fontId="4" fillId="0" borderId="0" xfId="0" applyNumberFormat="1" applyFont="1"/>
    <xf numFmtId="164" fontId="0" fillId="0" borderId="0" xfId="0" applyNumberFormat="1"/>
    <xf numFmtId="9" fontId="1" fillId="0" borderId="0" xfId="0" applyNumberFormat="1" applyFont="1"/>
    <xf numFmtId="6" fontId="0" fillId="0" borderId="0" xfId="0" applyNumberFormat="1"/>
    <xf numFmtId="8" fontId="1" fillId="0" borderId="0" xfId="0" applyNumberFormat="1" applyFont="1" applyFill="1"/>
    <xf numFmtId="8" fontId="2" fillId="0" borderId="0" xfId="53" applyNumberFormat="1"/>
    <xf numFmtId="8" fontId="0" fillId="0" borderId="1" xfId="0" applyNumberFormat="1" applyBorder="1"/>
    <xf numFmtId="8" fontId="1" fillId="2" borderId="0" xfId="0" applyNumberFormat="1" applyFont="1" applyFill="1"/>
    <xf numFmtId="0" fontId="1" fillId="2" borderId="0" xfId="0" applyFont="1" applyFill="1"/>
    <xf numFmtId="0" fontId="1" fillId="0" borderId="0" xfId="0" applyFont="1" applyBorder="1"/>
    <xf numFmtId="0" fontId="0" fillId="0" borderId="0" xfId="0" applyBorder="1"/>
    <xf numFmtId="8" fontId="0" fillId="0" borderId="2" xfId="0" applyNumberFormat="1" applyBorder="1"/>
    <xf numFmtId="8" fontId="5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8" fontId="1" fillId="0" borderId="7" xfId="0" applyNumberFormat="1" applyFont="1" applyBorder="1"/>
    <xf numFmtId="6" fontId="0" fillId="0" borderId="0" xfId="0" applyNumberFormat="1" applyBorder="1"/>
    <xf numFmtId="6" fontId="0" fillId="0" borderId="8" xfId="0" applyNumberFormat="1" applyBorder="1"/>
    <xf numFmtId="6" fontId="0" fillId="0" borderId="0" xfId="0" applyNumberFormat="1" applyBorder="1" applyAlignment="1">
      <alignment wrapText="1"/>
    </xf>
    <xf numFmtId="6" fontId="1" fillId="0" borderId="0" xfId="0" applyNumberFormat="1" applyFont="1" applyBorder="1"/>
    <xf numFmtId="8" fontId="1" fillId="0" borderId="4" xfId="0" applyNumberFormat="1" applyFont="1" applyBorder="1"/>
    <xf numFmtId="6" fontId="0" fillId="0" borderId="1" xfId="0" applyNumberFormat="1" applyBorder="1"/>
    <xf numFmtId="6" fontId="0" fillId="0" borderId="5" xfId="0" applyNumberFormat="1" applyBorder="1"/>
    <xf numFmtId="165" fontId="1" fillId="2" borderId="0" xfId="0" applyNumberFormat="1" applyFont="1" applyFill="1"/>
    <xf numFmtId="8" fontId="6" fillId="0" borderId="0" xfId="0" applyNumberFormat="1" applyFont="1"/>
  </cellXfs>
  <cellStyles count="5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ivedconsulting.com/p/how-to-decide-if-graduate-school-is-worth-the-invest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zoomScale="80" zoomScaleNormal="80" workbookViewId="0">
      <selection activeCell="A5" sqref="A5"/>
    </sheetView>
  </sheetViews>
  <sheetFormatPr defaultColWidth="11" defaultRowHeight="15.75" x14ac:dyDescent="0.25"/>
  <cols>
    <col min="1" max="1" width="46.375" style="4" customWidth="1"/>
    <col min="2" max="2" width="38.5" style="4" customWidth="1"/>
    <col min="3" max="3" width="40.875" customWidth="1"/>
    <col min="4" max="4" width="22.125" customWidth="1"/>
    <col min="5" max="5" width="11.875" customWidth="1"/>
    <col min="6" max="6" width="36.125" customWidth="1"/>
  </cols>
  <sheetData>
    <row r="1" spans="1:3" ht="18.75" x14ac:dyDescent="0.3">
      <c r="A1" s="29" t="s">
        <v>46</v>
      </c>
    </row>
    <row r="3" spans="1:3" x14ac:dyDescent="0.25">
      <c r="A3" s="6" t="s">
        <v>13</v>
      </c>
      <c r="B3"/>
    </row>
    <row r="4" spans="1:3" x14ac:dyDescent="0.25">
      <c r="A4" s="5" t="s">
        <v>32</v>
      </c>
      <c r="B4" s="7">
        <v>40000</v>
      </c>
    </row>
    <row r="5" spans="1:3" x14ac:dyDescent="0.25">
      <c r="A5" s="5" t="s">
        <v>14</v>
      </c>
      <c r="B5" s="7">
        <v>60000</v>
      </c>
    </row>
    <row r="6" spans="1:3" x14ac:dyDescent="0.25">
      <c r="A6" s="5" t="s">
        <v>19</v>
      </c>
      <c r="B6">
        <v>35</v>
      </c>
    </row>
    <row r="7" spans="1:3" x14ac:dyDescent="0.25">
      <c r="A7" s="5" t="s">
        <v>15</v>
      </c>
      <c r="B7" s="7">
        <v>60000</v>
      </c>
    </row>
    <row r="8" spans="1:3" x14ac:dyDescent="0.25">
      <c r="A8" s="5" t="s">
        <v>16</v>
      </c>
      <c r="B8" t="s">
        <v>17</v>
      </c>
    </row>
    <row r="9" spans="1:3" x14ac:dyDescent="0.25">
      <c r="A9" s="5" t="s">
        <v>36</v>
      </c>
      <c r="B9" s="9">
        <v>20000</v>
      </c>
    </row>
    <row r="10" spans="1:3" x14ac:dyDescent="0.25">
      <c r="A10" s="5" t="s">
        <v>18</v>
      </c>
      <c r="B10">
        <v>1</v>
      </c>
    </row>
    <row r="11" spans="1:3" x14ac:dyDescent="0.25">
      <c r="A11" s="5" t="s">
        <v>30</v>
      </c>
      <c r="B11" t="s">
        <v>37</v>
      </c>
    </row>
    <row r="12" spans="1:3" x14ac:dyDescent="0.25">
      <c r="A12" s="5"/>
      <c r="B12"/>
    </row>
    <row r="14" spans="1:3" x14ac:dyDescent="0.25">
      <c r="A14" s="5" t="s">
        <v>7</v>
      </c>
      <c r="B14" s="5" t="s">
        <v>1</v>
      </c>
      <c r="C14" s="2" t="s">
        <v>2</v>
      </c>
    </row>
    <row r="15" spans="1:3" x14ac:dyDescent="0.25">
      <c r="A15" s="4">
        <f>(B15*C15)*-1</f>
        <v>-144000</v>
      </c>
      <c r="B15" s="13">
        <v>72000</v>
      </c>
      <c r="C15" s="14">
        <v>2</v>
      </c>
    </row>
    <row r="19" spans="1:7" x14ac:dyDescent="0.25">
      <c r="A19" s="10" t="s">
        <v>35</v>
      </c>
      <c r="B19" s="5" t="s">
        <v>4</v>
      </c>
      <c r="C19" s="2" t="s">
        <v>5</v>
      </c>
    </row>
    <row r="20" spans="1:7" x14ac:dyDescent="0.25">
      <c r="A20" s="4">
        <f>(B20*C20)</f>
        <v>10000</v>
      </c>
      <c r="B20" s="13">
        <v>10000</v>
      </c>
      <c r="C20">
        <v>1</v>
      </c>
    </row>
    <row r="25" spans="1:7" x14ac:dyDescent="0.25">
      <c r="A25" s="5" t="s">
        <v>10</v>
      </c>
      <c r="B25" s="5" t="s">
        <v>6</v>
      </c>
      <c r="C25" s="2" t="s">
        <v>5</v>
      </c>
    </row>
    <row r="26" spans="1:7" x14ac:dyDescent="0.25">
      <c r="A26" s="4">
        <f>(B26*C26)</f>
        <v>90000</v>
      </c>
      <c r="B26" s="13">
        <v>90000</v>
      </c>
      <c r="C26">
        <v>1</v>
      </c>
    </row>
    <row r="30" spans="1:7" x14ac:dyDescent="0.25">
      <c r="A30" s="5" t="s">
        <v>11</v>
      </c>
      <c r="B30" s="5" t="s">
        <v>6</v>
      </c>
      <c r="C30" s="2" t="s">
        <v>9</v>
      </c>
      <c r="D30" s="2" t="s">
        <v>8</v>
      </c>
      <c r="G30" s="2"/>
    </row>
    <row r="31" spans="1:7" x14ac:dyDescent="0.25">
      <c r="A31" s="4">
        <f>FV(D31,C31,B31)*-1</f>
        <v>5047644.3975619702</v>
      </c>
      <c r="B31" s="4">
        <f>B26</f>
        <v>90000</v>
      </c>
      <c r="C31" s="14">
        <v>30</v>
      </c>
      <c r="D31" s="28">
        <v>0.04</v>
      </c>
      <c r="G31" s="1"/>
    </row>
    <row r="32" spans="1:7" x14ac:dyDescent="0.25">
      <c r="D32" s="3"/>
      <c r="G32" s="1"/>
    </row>
    <row r="33" spans="1:7" x14ac:dyDescent="0.25">
      <c r="A33" s="5" t="s">
        <v>27</v>
      </c>
      <c r="B33" s="5" t="s">
        <v>3</v>
      </c>
      <c r="C33" s="2" t="s">
        <v>28</v>
      </c>
      <c r="D33" s="8" t="s">
        <v>8</v>
      </c>
      <c r="G33" s="1"/>
    </row>
    <row r="34" spans="1:7" x14ac:dyDescent="0.25">
      <c r="A34" s="4">
        <f>FV(D34,C34,B34)*-1</f>
        <v>3425429.930855182</v>
      </c>
      <c r="B34" s="4">
        <f>B15</f>
        <v>72000</v>
      </c>
      <c r="C34">
        <v>30</v>
      </c>
      <c r="D34" s="28">
        <v>0.03</v>
      </c>
    </row>
    <row r="35" spans="1:7" x14ac:dyDescent="0.25">
      <c r="A35" s="2"/>
      <c r="D35" s="3"/>
    </row>
    <row r="37" spans="1:7" x14ac:dyDescent="0.25">
      <c r="A37" s="5" t="s">
        <v>31</v>
      </c>
      <c r="B37" s="5" t="s">
        <v>12</v>
      </c>
      <c r="C37" s="2" t="s">
        <v>2</v>
      </c>
    </row>
    <row r="38" spans="1:7" x14ac:dyDescent="0.25">
      <c r="A38" s="4">
        <f>(B38*C38)*-1</f>
        <v>-6000</v>
      </c>
      <c r="B38" s="4">
        <v>3000</v>
      </c>
      <c r="C38">
        <f>C15</f>
        <v>2</v>
      </c>
    </row>
    <row r="40" spans="1:7" x14ac:dyDescent="0.25">
      <c r="A40" s="5" t="s">
        <v>23</v>
      </c>
      <c r="B40" s="5" t="s">
        <v>24</v>
      </c>
      <c r="C40" s="2" t="s">
        <v>20</v>
      </c>
      <c r="D40" s="2" t="s">
        <v>22</v>
      </c>
      <c r="E40" s="2" t="s">
        <v>21</v>
      </c>
    </row>
    <row r="41" spans="1:7" x14ac:dyDescent="0.25">
      <c r="A41" s="4">
        <f>B41*(1+C41/D41)^(E41*D41)*-1</f>
        <v>-95324.966187796468</v>
      </c>
      <c r="B41" s="4">
        <v>55000</v>
      </c>
      <c r="C41" s="28">
        <v>5.5E-2</v>
      </c>
      <c r="D41">
        <v>365</v>
      </c>
      <c r="E41" s="14">
        <v>10</v>
      </c>
    </row>
    <row r="42" spans="1:7" ht="16.5" thickBot="1" x14ac:dyDescent="0.3"/>
    <row r="43" spans="1:7" x14ac:dyDescent="0.25">
      <c r="A43" s="17"/>
      <c r="B43" s="18" t="s">
        <v>44</v>
      </c>
      <c r="C43" s="19" t="s">
        <v>45</v>
      </c>
    </row>
    <row r="44" spans="1:7" x14ac:dyDescent="0.25">
      <c r="A44" s="20" t="s">
        <v>25</v>
      </c>
      <c r="B44" s="21">
        <f>A38+A41</f>
        <v>-101324.96618779647</v>
      </c>
      <c r="C44" s="22">
        <f t="shared" ref="C44:C50" si="0">B44/$C$34</f>
        <v>-3377.4988729265488</v>
      </c>
    </row>
    <row r="45" spans="1:7" x14ac:dyDescent="0.25">
      <c r="A45" s="20" t="s">
        <v>0</v>
      </c>
      <c r="B45" s="23">
        <f>A15</f>
        <v>-144000</v>
      </c>
      <c r="C45" s="22">
        <f t="shared" si="0"/>
        <v>-4800</v>
      </c>
    </row>
    <row r="46" spans="1:7" x14ac:dyDescent="0.25">
      <c r="A46" s="20" t="s">
        <v>34</v>
      </c>
      <c r="B46" s="23">
        <f>A20</f>
        <v>10000</v>
      </c>
      <c r="C46" s="22">
        <f t="shared" si="0"/>
        <v>333.33333333333331</v>
      </c>
    </row>
    <row r="47" spans="1:7" x14ac:dyDescent="0.25">
      <c r="A47" s="20" t="s">
        <v>38</v>
      </c>
      <c r="B47" s="21">
        <f>A31</f>
        <v>5047644.3975619702</v>
      </c>
      <c r="C47" s="22">
        <f t="shared" si="0"/>
        <v>168254.81325206568</v>
      </c>
    </row>
    <row r="48" spans="1:7" x14ac:dyDescent="0.25">
      <c r="A48" s="20" t="s">
        <v>26</v>
      </c>
      <c r="B48" s="21">
        <f>A34</f>
        <v>3425429.930855182</v>
      </c>
      <c r="C48" s="22">
        <f t="shared" si="0"/>
        <v>114180.99769517273</v>
      </c>
    </row>
    <row r="49" spans="1:3" x14ac:dyDescent="0.25">
      <c r="A49" s="20" t="s">
        <v>39</v>
      </c>
      <c r="B49" s="24">
        <f>B47-B48</f>
        <v>1622214.4667067882</v>
      </c>
      <c r="C49" s="22">
        <f t="shared" si="0"/>
        <v>54073.815556892936</v>
      </c>
    </row>
    <row r="50" spans="1:3" x14ac:dyDescent="0.25">
      <c r="A50" s="20" t="s">
        <v>29</v>
      </c>
      <c r="B50" s="21">
        <f>B44+B45</f>
        <v>-245324.96618779647</v>
      </c>
      <c r="C50" s="22">
        <f t="shared" si="0"/>
        <v>-8177.4988729265488</v>
      </c>
    </row>
    <row r="51" spans="1:3" ht="16.5" thickBot="1" x14ac:dyDescent="0.3">
      <c r="A51" s="25" t="s">
        <v>33</v>
      </c>
      <c r="B51" s="26">
        <f>B49+B50+B46</f>
        <v>1386889.5005189916</v>
      </c>
      <c r="C51" s="27">
        <f>B51/$C$34</f>
        <v>46229.650017299718</v>
      </c>
    </row>
    <row r="53" spans="1:3" ht="16.5" thickBot="1" x14ac:dyDescent="0.3">
      <c r="A53" s="12"/>
    </row>
    <row r="54" spans="1:3" x14ac:dyDescent="0.25">
      <c r="A54" s="4" t="s">
        <v>42</v>
      </c>
    </row>
    <row r="55" spans="1:3" x14ac:dyDescent="0.25">
      <c r="A55" s="11" t="s">
        <v>43</v>
      </c>
    </row>
    <row r="57" spans="1:3" x14ac:dyDescent="0.25">
      <c r="A57" s="15" t="s">
        <v>40</v>
      </c>
      <c r="B57" s="16"/>
    </row>
    <row r="58" spans="1:3" x14ac:dyDescent="0.25">
      <c r="A58" s="16" t="s">
        <v>41</v>
      </c>
      <c r="B58" s="16"/>
    </row>
  </sheetData>
  <hyperlinks>
    <hyperlink ref="A55" r:id="rId1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Aviva Hirschfeld Legatt</dc:creator>
  <cp:lastModifiedBy>Ed Downs</cp:lastModifiedBy>
  <dcterms:created xsi:type="dcterms:W3CDTF">2017-06-08T16:31:06Z</dcterms:created>
  <dcterms:modified xsi:type="dcterms:W3CDTF">2017-10-06T14:44:50Z</dcterms:modified>
</cp:coreProperties>
</file>