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wns\Documents\DIYmoneytrack Updates\BLOG\Financial Well-being\"/>
    </mc:Choice>
  </mc:AlternateContent>
  <xr:revisionPtr revIDLastSave="0" documentId="13_ncr:1_{1B5F411A-8889-46BF-883D-9B289607FCA1}" xr6:coauthVersionLast="47" xr6:coauthVersionMax="47" xr10:uidLastSave="{00000000-0000-0000-0000-000000000000}"/>
  <bookViews>
    <workbookView xWindow="-108" yWindow="-108" windowWidth="23256" windowHeight="12456" activeTab="1" xr2:uid="{E99094ED-1A82-43A5-A17C-D0B1A05CDDB8}"/>
  </bookViews>
  <sheets>
    <sheet name="1. Steps" sheetId="2" r:id="rId1"/>
    <sheet name="2. FIR" sheetId="1" r:id="rId2"/>
  </sheets>
  <definedNames>
    <definedName name="_xlnm.Print_Area" localSheetId="0">'1. Steps'!$A$1:$O$35</definedName>
    <definedName name="_xlnm.Print_Area" localSheetId="1">'2. FIR'!$A$1:$G$25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F10" i="1"/>
  <c r="F11" i="1" s="1"/>
  <c r="E10" i="1"/>
  <c r="E11" i="1" s="1"/>
  <c r="D10" i="1"/>
  <c r="D12" i="1" s="1"/>
  <c r="C10" i="1"/>
  <c r="C11" i="1" s="1"/>
  <c r="B10" i="1"/>
  <c r="G9" i="1"/>
  <c r="G8" i="1"/>
  <c r="G7" i="1"/>
  <c r="F12" i="1" l="1"/>
  <c r="E12" i="1"/>
  <c r="D11" i="1"/>
  <c r="C12" i="1"/>
  <c r="G10" i="1"/>
  <c r="G12" i="1" s="1"/>
  <c r="B11" i="1"/>
  <c r="B14" i="1" s="1"/>
  <c r="C14" i="1" s="1"/>
  <c r="D14" i="1" s="1"/>
  <c r="E14" i="1" s="1"/>
  <c r="F14" i="1" s="1"/>
  <c r="B12" i="1"/>
  <c r="G11" i="1" l="1"/>
  <c r="G14" i="1" s="1"/>
</calcChain>
</file>

<file path=xl/sharedStrings.xml><?xml version="1.0" encoding="utf-8"?>
<sst xmlns="http://schemas.openxmlformats.org/spreadsheetml/2006/main" count="55" uniqueCount="55">
  <si>
    <t>Simple Financial Independence Calculation</t>
  </si>
  <si>
    <t>How Can You Measure Your Financial Independence?</t>
  </si>
  <si>
    <t>You don't need a complicated financial model to get started. Begin by looking at two things: how much money you need to live and how much income your financial resources can provide.</t>
  </si>
  <si>
    <t>Step 1: Calculate your annual expenses</t>
  </si>
  <si>
    <t>Start with your actual spending, not what you think you spend.</t>
  </si>
  <si>
    <t>Review your bank and credit card statements to estimate your average monthly expenses. Include housing, food, transportation, insurance, healthcare, debt payments, travel, entertainment, and other spending.</t>
  </si>
  <si>
    <t>Multiply your monthly total by 12 to estimate your annual expenses.</t>
  </si>
  <si>
    <t>For example:</t>
  </si>
  <si>
    <t>Be sure to include irregular expenses, such as car repairs, vacations, and home maintenance. If you're planning to retire, also consider how healthcare, taxes, and other costs may change.</t>
  </si>
  <si>
    <t>Step 2: Calculate the income your financial resources can provide</t>
  </si>
  <si>
    <t>Next, estimate how much annual income you could reasonably receive from resources such as investments, pensions, rental properties, or Social Security when eligible.</t>
  </si>
  <si>
    <t>For a simple starting point, consider your investments.</t>
  </si>
  <si>
    <t>Step 3: Compare your resources with your expenses</t>
  </si>
  <si>
    <t>Now compare the annual income your financial resources can provide with your annual expenses.</t>
  </si>
  <si>
    <t>Financial measure</t>
  </si>
  <si>
    <t>Annual expenses</t>
  </si>
  <si>
    <t>Total available income</t>
  </si>
  <si>
    <t>Income minus expenses</t>
  </si>
  <si>
    <t>But don't stop there. Consider taxes, inflation, emergencies, major future purchases, and whether income sources will continue for as long as you need them.</t>
  </si>
  <si>
    <t>You can turn this comparison into a single number:</t>
  </si>
  <si>
    <t>Financial Independence Ratio = Income from Financial Resources ÷ Annual Expenses × 100</t>
  </si>
  <si>
    <t>Using the example above:</t>
  </si>
  <si>
    <t>This ratio is a useful snapshot—not a complete retirement plan. It works best when you use realistic estimates of sustainable income rather than assuming your investments will deliver a fixed return every year.</t>
  </si>
  <si>
    <t>Current Year</t>
  </si>
  <si>
    <t>Year 2</t>
  </si>
  <si>
    <t>Year 3</t>
  </si>
  <si>
    <t>Year 4</t>
  </si>
  <si>
    <t>Year 5</t>
  </si>
  <si>
    <t>FIR</t>
  </si>
  <si>
    <t>Financial Independence Ratio (FIR) = Income from Financial Resources ÷ Annual Expenses × 100</t>
  </si>
  <si>
    <t>5-Year Total</t>
  </si>
  <si>
    <t>Definitions</t>
  </si>
  <si>
    <t>Other reliable pre-tax income</t>
  </si>
  <si>
    <t>Cumulative surplus/deficit</t>
  </si>
  <si>
    <t>Estimated pre-tax investment withdrawals*</t>
  </si>
  <si>
    <t>Employed</t>
  </si>
  <si>
    <t>Retired</t>
  </si>
  <si>
    <t>Monthly expenses: $7,000</t>
  </si>
  <si>
    <r>
      <t xml:space="preserve">Annual expenses: $7,000 × 12 = </t>
    </r>
    <r>
      <rPr>
        <b/>
        <sz val="11"/>
        <color theme="1"/>
        <rFont val="Calibri"/>
        <family val="2"/>
        <scheme val="minor"/>
      </rPr>
      <t>$84,000</t>
    </r>
  </si>
  <si>
    <t>Suppose you have $2 million invested. If you use an illustrative annual withdrawal rate of 4%, that would provide $80,000 a year before taxes.</t>
  </si>
  <si>
    <t>If your resources can cover your projected expenses over your plan period, including these considerations, you're approaching or may have achieved financial independence.</t>
  </si>
  <si>
    <r>
      <t xml:space="preserve">$86,000 ÷ $84,000 × 100 = </t>
    </r>
    <r>
      <rPr>
        <b/>
        <sz val="11"/>
        <color theme="1"/>
        <rFont val="Calibri"/>
        <family val="2"/>
        <scheme val="minor"/>
      </rPr>
      <t>102%</t>
    </r>
  </si>
  <si>
    <t>Calculate your financial independence ratio (FIR)</t>
  </si>
  <si>
    <t>See the FIR worksheet for an illustration.</t>
  </si>
  <si>
    <t>and market conditions.</t>
  </si>
  <si>
    <t>This is only a planning estimate, not a guaranteed return or a promise that your money will last indefinitely. The appropriate withdrawal rate depends on factors such as your age, investment mix, retirement length,</t>
  </si>
  <si>
    <t>future costs.</t>
  </si>
  <si>
    <t>A ratio below 100% means your financial resources don't yet cover all your expenses. A ratio above 100% means estimated income exceeds your expenses, although you still need to account for uncertainty and</t>
  </si>
  <si>
    <t>For illustrative purposes</t>
  </si>
  <si>
    <t xml:space="preserve">  Annual withdrawal rate (%)</t>
  </si>
  <si>
    <t xml:space="preserve">  Est annual investment withdrawals ($)</t>
  </si>
  <si>
    <t>*Investment portfolio value:</t>
  </si>
  <si>
    <r>
      <rPr>
        <b/>
        <sz val="10"/>
        <color theme="1"/>
        <rFont val="Calibri"/>
        <family val="2"/>
        <scheme val="minor"/>
      </rPr>
      <t>Annual expenses</t>
    </r>
    <r>
      <rPr>
        <sz val="10"/>
        <color theme="1"/>
        <rFont val="Calibri"/>
        <family val="2"/>
        <scheme val="minor"/>
      </rPr>
      <t>: All discretionary and non-discretionary spending and after-tax savings in a calendar year.</t>
    </r>
  </si>
  <si>
    <r>
      <rPr>
        <b/>
        <sz val="10"/>
        <color theme="1"/>
        <rFont val="Calibri"/>
        <family val="2"/>
        <scheme val="minor"/>
      </rPr>
      <t>Estimated investment withdrawals</t>
    </r>
    <r>
      <rPr>
        <sz val="10"/>
        <color theme="1"/>
        <rFont val="Calibri"/>
        <family val="2"/>
        <scheme val="minor"/>
      </rPr>
      <t>: The amount of money withdrawn from financial accounts (e.g., saving, brokerage) in a calendar year.</t>
    </r>
  </si>
  <si>
    <r>
      <rPr>
        <b/>
        <sz val="10"/>
        <color theme="1"/>
        <rFont val="Calibri"/>
        <family val="2"/>
        <scheme val="minor"/>
      </rPr>
      <t>Other reliable income</t>
    </r>
    <r>
      <rPr>
        <sz val="10"/>
        <color theme="1"/>
        <rFont val="Calibri"/>
        <family val="2"/>
        <scheme val="minor"/>
      </rPr>
      <t>: All reliable gross income not generated from investments, such as wages and social security, excluding pre-tax distributions (e.g., employer benefits).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</si>
</sst>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dashed">
        <color auto="1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4" borderId="1" xfId="0" applyFont="1" applyFill="1" applyBorder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164" fontId="2" fillId="4" borderId="1" xfId="0" applyNumberFormat="1" applyFont="1" applyFill="1" applyBorder="1"/>
    <xf numFmtId="0" fontId="0" fillId="5" borderId="0" xfId="0" applyFill="1"/>
    <xf numFmtId="0" fontId="2" fillId="5" borderId="0" xfId="0" applyFont="1" applyFill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5" borderId="1" xfId="0" quotePrefix="1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1" fillId="5" borderId="3" xfId="0" applyFont="1" applyFill="1" applyBorder="1" applyAlignment="1">
      <alignment vertical="center" wrapText="1"/>
    </xf>
    <xf numFmtId="164" fontId="1" fillId="5" borderId="3" xfId="1" applyNumberFormat="1" applyFont="1" applyFill="1" applyBorder="1" applyAlignment="1">
      <alignment vertical="center" wrapText="1"/>
    </xf>
    <xf numFmtId="164" fontId="2" fillId="5" borderId="3" xfId="0" applyNumberFormat="1" applyFont="1" applyFill="1" applyBorder="1"/>
    <xf numFmtId="0" fontId="5" fillId="5" borderId="0" xfId="0" applyFont="1" applyFill="1"/>
    <xf numFmtId="0" fontId="0" fillId="5" borderId="4" xfId="0" applyFill="1" applyBorder="1"/>
    <xf numFmtId="0" fontId="6" fillId="0" borderId="2" xfId="0" applyFont="1" applyBorder="1" applyAlignment="1">
      <alignment horizontal="center" vertical="center" wrapText="1"/>
    </xf>
    <xf numFmtId="9" fontId="6" fillId="0" borderId="2" xfId="2" applyFont="1" applyFill="1" applyBorder="1"/>
    <xf numFmtId="9" fontId="7" fillId="0" borderId="2" xfId="2" applyFont="1" applyFill="1" applyBorder="1"/>
    <xf numFmtId="164" fontId="0" fillId="5" borderId="0" xfId="0" applyNumberFormat="1" applyFill="1"/>
    <xf numFmtId="0" fontId="0" fillId="5" borderId="0" xfId="0" quotePrefix="1" applyFill="1"/>
    <xf numFmtId="164" fontId="1" fillId="5" borderId="7" xfId="1" applyNumberFormat="1" applyFont="1" applyFill="1" applyBorder="1" applyAlignment="1">
      <alignment vertical="center" wrapText="1"/>
    </xf>
    <xf numFmtId="164" fontId="2" fillId="4" borderId="8" xfId="1" applyNumberFormat="1" applyFont="1" applyFill="1" applyBorder="1" applyAlignment="1">
      <alignment vertical="center" wrapText="1"/>
    </xf>
    <xf numFmtId="9" fontId="6" fillId="0" borderId="6" xfId="2" applyFont="1" applyFill="1" applyBorder="1"/>
    <xf numFmtId="0" fontId="5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0" fillId="5" borderId="0" xfId="0" applyFill="1" applyAlignment="1">
      <alignment horizontal="left" vertical="center" indent="1"/>
    </xf>
    <xf numFmtId="0" fontId="0" fillId="5" borderId="0" xfId="0" applyFill="1" applyAlignment="1">
      <alignment vertical="center"/>
    </xf>
    <xf numFmtId="0" fontId="8" fillId="5" borderId="0" xfId="0" applyFont="1" applyFill="1" applyAlignment="1">
      <alignment horizontal="right"/>
    </xf>
    <xf numFmtId="164" fontId="0" fillId="5" borderId="0" xfId="1" applyNumberFormat="1" applyFont="1" applyFill="1"/>
    <xf numFmtId="10" fontId="0" fillId="5" borderId="0" xfId="2" applyNumberFormat="1" applyFont="1" applyFill="1"/>
    <xf numFmtId="164" fontId="0" fillId="5" borderId="4" xfId="0" applyNumberFormat="1" applyFill="1" applyBorder="1"/>
    <xf numFmtId="0" fontId="4" fillId="5" borderId="0" xfId="0" applyFont="1" applyFill="1" applyAlignment="1">
      <alignment vertical="center" wrapText="1"/>
    </xf>
    <xf numFmtId="0" fontId="0" fillId="5" borderId="0" xfId="0" applyFill="1" applyAlignment="1">
      <alignment wrapText="1"/>
    </xf>
    <xf numFmtId="0" fontId="0" fillId="5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5" borderId="10" xfId="0" applyFill="1" applyBorder="1" applyAlignment="1">
      <alignment vertical="center" wrapText="1"/>
    </xf>
    <xf numFmtId="164" fontId="1" fillId="5" borderId="10" xfId="1" applyNumberFormat="1" applyFont="1" applyFill="1" applyBorder="1" applyAlignment="1">
      <alignment vertical="center" wrapText="1"/>
    </xf>
    <xf numFmtId="164" fontId="1" fillId="5" borderId="11" xfId="1" applyNumberFormat="1" applyFont="1" applyFill="1" applyBorder="1" applyAlignment="1">
      <alignment vertical="center" wrapText="1"/>
    </xf>
    <xf numFmtId="164" fontId="2" fillId="5" borderId="10" xfId="0" applyNumberFormat="1" applyFont="1" applyFill="1" applyBorder="1"/>
    <xf numFmtId="0" fontId="2" fillId="2" borderId="9" xfId="0" applyFont="1" applyFill="1" applyBorder="1" applyAlignment="1">
      <alignment vertical="center" wrapText="1"/>
    </xf>
    <xf numFmtId="164" fontId="2" fillId="2" borderId="9" xfId="1" applyNumberFormat="1" applyFont="1" applyFill="1" applyBorder="1" applyAlignment="1">
      <alignment vertical="center" wrapText="1"/>
    </xf>
    <xf numFmtId="164" fontId="2" fillId="2" borderId="12" xfId="1" applyNumberFormat="1" applyFont="1" applyFill="1" applyBorder="1" applyAlignment="1">
      <alignment vertical="center" wrapText="1"/>
    </xf>
    <xf numFmtId="164" fontId="2" fillId="2" borderId="9" xfId="0" applyNumberFormat="1" applyFont="1" applyFill="1" applyBorder="1"/>
    <xf numFmtId="0" fontId="2" fillId="3" borderId="13" xfId="0" applyFont="1" applyFill="1" applyBorder="1" applyAlignment="1">
      <alignment vertical="center" wrapText="1"/>
    </xf>
    <xf numFmtId="164" fontId="2" fillId="3" borderId="13" xfId="1" applyNumberFormat="1" applyFont="1" applyFill="1" applyBorder="1" applyAlignment="1">
      <alignment vertical="center" wrapText="1"/>
    </xf>
    <xf numFmtId="164" fontId="2" fillId="3" borderId="14" xfId="1" applyNumberFormat="1" applyFont="1" applyFill="1" applyBorder="1" applyAlignment="1">
      <alignment vertical="center" wrapText="1"/>
    </xf>
    <xf numFmtId="164" fontId="2" fillId="3" borderId="13" xfId="0" applyNumberFormat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4"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70212</xdr:colOff>
      <xdr:row>0</xdr:row>
      <xdr:rowOff>60961</xdr:rowOff>
    </xdr:from>
    <xdr:to>
      <xdr:col>14</xdr:col>
      <xdr:colOff>60959</xdr:colOff>
      <xdr:row>1</xdr:row>
      <xdr:rowOff>160021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CC4D83-589F-4C42-9970-2292D1BF0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01052" y="60961"/>
          <a:ext cx="1209947" cy="2971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510540</xdr:colOff>
      <xdr:row>23</xdr:row>
      <xdr:rowOff>15240</xdr:rowOff>
    </xdr:from>
    <xdr:to>
      <xdr:col>6</xdr:col>
      <xdr:colOff>914400</xdr:colOff>
      <xdr:row>24</xdr:row>
      <xdr:rowOff>146919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E94B52B-ECFE-114C-09B9-CC74C5029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4620" y="3985260"/>
          <a:ext cx="1249680" cy="3069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5541A-FDAB-421C-9067-BA3C4753368C}">
  <sheetPr>
    <pageSetUpPr fitToPage="1"/>
  </sheetPr>
  <dimension ref="A1:O41"/>
  <sheetViews>
    <sheetView workbookViewId="0">
      <selection activeCell="A8" sqref="A8"/>
    </sheetView>
  </sheetViews>
  <sheetFormatPr defaultRowHeight="14.4" x14ac:dyDescent="0.3"/>
  <cols>
    <col min="1" max="1" width="36.88671875" customWidth="1"/>
    <col min="2" max="6" width="12.5546875" customWidth="1"/>
    <col min="7" max="7" width="14.5546875" customWidth="1"/>
    <col min="8" max="8" width="3.77734375" customWidth="1"/>
    <col min="15" max="15" width="2.33203125" customWidth="1"/>
  </cols>
  <sheetData>
    <row r="1" spans="1:15" ht="16.05" customHeight="1" x14ac:dyDescent="0.3">
      <c r="A1" s="2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customHeight="1" x14ac:dyDescent="0.3">
      <c r="A2" s="2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6.05" customHeight="1" x14ac:dyDescent="0.3">
      <c r="A3" s="2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6" customHeight="1" x14ac:dyDescent="0.3">
      <c r="A4" s="2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6.05" customHeight="1" x14ac:dyDescent="0.3">
      <c r="A5" s="2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6.05" customHeight="1" x14ac:dyDescent="0.3">
      <c r="A6" s="25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6.05" customHeight="1" x14ac:dyDescent="0.3">
      <c r="A7" s="25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6.05" customHeight="1" x14ac:dyDescent="0.3">
      <c r="A8" s="25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6.05" customHeight="1" x14ac:dyDescent="0.3">
      <c r="A9" s="25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6.05" customHeight="1" x14ac:dyDescent="0.3">
      <c r="A10" s="26" t="s">
        <v>37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6.05" customHeight="1" x14ac:dyDescent="0.3">
      <c r="A11" s="26" t="s">
        <v>38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6.05" customHeight="1" x14ac:dyDescent="0.3">
      <c r="A12" s="25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2.6" customHeight="1" x14ac:dyDescent="0.3">
      <c r="A13" s="2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6.05" customHeight="1" x14ac:dyDescent="0.3">
      <c r="A14" s="24" t="s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6.05" customHeight="1" x14ac:dyDescent="0.3">
      <c r="A15" s="25" t="s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6.05" customHeight="1" x14ac:dyDescent="0.3">
      <c r="A16" s="25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6.05" customHeight="1" x14ac:dyDescent="0.3">
      <c r="A17" s="27" t="s">
        <v>39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6.05" customHeight="1" x14ac:dyDescent="0.3">
      <c r="A18" s="27" t="s">
        <v>45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6.05" customHeight="1" x14ac:dyDescent="0.3">
      <c r="A19" s="27" t="s">
        <v>44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2.6" customHeight="1" x14ac:dyDescent="0.3">
      <c r="A20" s="25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6.05" customHeight="1" x14ac:dyDescent="0.3">
      <c r="A21" s="24" t="s">
        <v>12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6.05" customHeight="1" x14ac:dyDescent="0.3">
      <c r="A22" s="25" t="s">
        <v>13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6.05" customHeight="1" x14ac:dyDescent="0.3">
      <c r="A23" s="25" t="s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6.05" customHeight="1" x14ac:dyDescent="0.3">
      <c r="A24" s="27" t="s">
        <v>40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9" customHeight="1" x14ac:dyDescent="0.3">
      <c r="A25" s="2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6.05" customHeight="1" x14ac:dyDescent="0.3">
      <c r="A26" s="24" t="s">
        <v>42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16.05" customHeight="1" x14ac:dyDescent="0.3">
      <c r="A27" s="25" t="s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6.05" customHeight="1" x14ac:dyDescent="0.3">
      <c r="A28" s="5" t="s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16.05" customHeight="1" x14ac:dyDescent="0.3">
      <c r="A29" s="25" t="s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6.05" customHeight="1" x14ac:dyDescent="0.3">
      <c r="A30" s="27" t="s">
        <v>41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6.05" customHeight="1" x14ac:dyDescent="0.3">
      <c r="A31" s="27" t="s">
        <v>47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t="16.05" customHeight="1" x14ac:dyDescent="0.3">
      <c r="A32" s="27" t="s">
        <v>46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6.05" customHeight="1" x14ac:dyDescent="0.3">
      <c r="A33" s="25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3">
      <c r="A34" s="4" t="s">
        <v>43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</sheetData>
  <pageMargins left="0.25" right="0.25" top="0.75" bottom="0.75" header="0.3" footer="0.3"/>
  <pageSetup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7A40-0601-43CD-8F83-7C77C9E61C16}">
  <sheetPr>
    <pageSetUpPr fitToPage="1"/>
  </sheetPr>
  <dimension ref="A1:H26"/>
  <sheetViews>
    <sheetView tabSelected="1" workbookViewId="0"/>
  </sheetViews>
  <sheetFormatPr defaultRowHeight="14.4" x14ac:dyDescent="0.3"/>
  <cols>
    <col min="1" max="1" width="36.5546875" customWidth="1"/>
    <col min="2" max="6" width="12.33203125" customWidth="1"/>
    <col min="7" max="7" width="14.33203125" customWidth="1"/>
    <col min="8" max="8" width="1.33203125" customWidth="1"/>
  </cols>
  <sheetData>
    <row r="1" spans="1:8" ht="21" x14ac:dyDescent="0.4">
      <c r="A1" s="13" t="s">
        <v>0</v>
      </c>
      <c r="B1" s="4"/>
      <c r="C1" s="4"/>
      <c r="D1" s="4"/>
      <c r="E1" s="4"/>
      <c r="F1" s="4"/>
      <c r="G1" s="28" t="s">
        <v>48</v>
      </c>
      <c r="H1" s="4"/>
    </row>
    <row r="2" spans="1:8" ht="6" customHeight="1" x14ac:dyDescent="0.3">
      <c r="A2" s="4"/>
      <c r="B2" s="4"/>
      <c r="C2" s="4"/>
      <c r="D2" s="4"/>
      <c r="E2" s="4"/>
      <c r="F2" s="4"/>
      <c r="G2" s="4"/>
      <c r="H2" s="4"/>
    </row>
    <row r="3" spans="1:8" ht="15.6" x14ac:dyDescent="0.3">
      <c r="A3" s="24" t="s">
        <v>29</v>
      </c>
      <c r="B3" s="4"/>
      <c r="C3" s="4"/>
      <c r="D3" s="4"/>
      <c r="E3" s="4"/>
      <c r="F3" s="4"/>
      <c r="G3" s="4"/>
      <c r="H3" s="4"/>
    </row>
    <row r="4" spans="1:8" x14ac:dyDescent="0.3">
      <c r="A4" s="5"/>
      <c r="B4" s="4"/>
      <c r="C4" s="4"/>
      <c r="D4" s="4"/>
      <c r="E4" s="4"/>
      <c r="F4" s="4"/>
      <c r="G4" s="4"/>
      <c r="H4" s="4"/>
    </row>
    <row r="5" spans="1:8" x14ac:dyDescent="0.3">
      <c r="A5" s="4"/>
      <c r="B5" s="34" t="s">
        <v>35</v>
      </c>
      <c r="C5" s="35"/>
      <c r="D5" s="36"/>
      <c r="E5" s="34" t="s">
        <v>36</v>
      </c>
      <c r="F5" s="35"/>
      <c r="G5" s="4"/>
      <c r="H5" s="4"/>
    </row>
    <row r="6" spans="1:8" ht="18" customHeight="1" thickBot="1" x14ac:dyDescent="0.35">
      <c r="A6" s="6" t="s">
        <v>14</v>
      </c>
      <c r="B6" s="7" t="s">
        <v>23</v>
      </c>
      <c r="C6" s="8" t="s">
        <v>24</v>
      </c>
      <c r="D6" s="9" t="s">
        <v>25</v>
      </c>
      <c r="E6" s="9" t="s">
        <v>26</v>
      </c>
      <c r="F6" s="9" t="s">
        <v>27</v>
      </c>
      <c r="G6" s="9" t="s">
        <v>30</v>
      </c>
      <c r="H6" s="4"/>
    </row>
    <row r="7" spans="1:8" ht="18" customHeight="1" x14ac:dyDescent="0.3">
      <c r="A7" s="41" t="s">
        <v>15</v>
      </c>
      <c r="B7" s="42">
        <v>84000</v>
      </c>
      <c r="C7" s="42">
        <v>94000</v>
      </c>
      <c r="D7" s="43">
        <v>86000</v>
      </c>
      <c r="E7" s="42">
        <v>90000</v>
      </c>
      <c r="F7" s="42">
        <v>80000</v>
      </c>
      <c r="G7" s="44">
        <f>SUM(B7:F7)</f>
        <v>434000</v>
      </c>
      <c r="H7" s="4"/>
    </row>
    <row r="8" spans="1:8" ht="18" customHeight="1" x14ac:dyDescent="0.3">
      <c r="A8" s="37" t="s">
        <v>34</v>
      </c>
      <c r="B8" s="38">
        <v>0</v>
      </c>
      <c r="C8" s="38">
        <v>4000</v>
      </c>
      <c r="D8" s="39">
        <v>41000</v>
      </c>
      <c r="E8" s="38">
        <v>82000</v>
      </c>
      <c r="F8" s="38">
        <v>60000</v>
      </c>
      <c r="G8" s="40">
        <f>SUM(B8:F8)</f>
        <v>187000</v>
      </c>
      <c r="H8" s="4"/>
    </row>
    <row r="9" spans="1:8" ht="18" customHeight="1" x14ac:dyDescent="0.3">
      <c r="A9" s="10" t="s">
        <v>32</v>
      </c>
      <c r="B9" s="11">
        <v>86000</v>
      </c>
      <c r="C9" s="11">
        <v>88000</v>
      </c>
      <c r="D9" s="20">
        <v>45000</v>
      </c>
      <c r="E9" s="11">
        <v>8000</v>
      </c>
      <c r="F9" s="11">
        <v>20000</v>
      </c>
      <c r="G9" s="12">
        <f>SUM(B9:F9)</f>
        <v>247000</v>
      </c>
      <c r="H9" s="4"/>
    </row>
    <row r="10" spans="1:8" ht="18" customHeight="1" x14ac:dyDescent="0.3">
      <c r="A10" s="45" t="s">
        <v>16</v>
      </c>
      <c r="B10" s="46">
        <f>SUM(B8:B9)</f>
        <v>86000</v>
      </c>
      <c r="C10" s="46">
        <f t="shared" ref="C10:F10" si="0">SUM(C8:C9)</f>
        <v>92000</v>
      </c>
      <c r="D10" s="47">
        <f t="shared" si="0"/>
        <v>86000</v>
      </c>
      <c r="E10" s="46">
        <f t="shared" si="0"/>
        <v>90000</v>
      </c>
      <c r="F10" s="46">
        <f t="shared" si="0"/>
        <v>80000</v>
      </c>
      <c r="G10" s="48">
        <f>SUM(B10:F10)</f>
        <v>434000</v>
      </c>
      <c r="H10" s="4"/>
    </row>
    <row r="11" spans="1:8" ht="18" customHeight="1" thickBot="1" x14ac:dyDescent="0.35">
      <c r="A11" s="1" t="s">
        <v>17</v>
      </c>
      <c r="B11" s="2">
        <f>B10-B7</f>
        <v>2000</v>
      </c>
      <c r="C11" s="2">
        <f>C10-C7</f>
        <v>-2000</v>
      </c>
      <c r="D11" s="21">
        <f>D10-D7</f>
        <v>0</v>
      </c>
      <c r="E11" s="2">
        <f>E10-E7</f>
        <v>0</v>
      </c>
      <c r="F11" s="2">
        <f>F10-F7</f>
        <v>0</v>
      </c>
      <c r="G11" s="3">
        <f>SUM(B11:F11)</f>
        <v>0</v>
      </c>
      <c r="H11" s="4"/>
    </row>
    <row r="12" spans="1:8" ht="18" customHeight="1" thickBot="1" x14ac:dyDescent="0.35">
      <c r="A12" s="15" t="s">
        <v>28</v>
      </c>
      <c r="B12" s="16">
        <f t="shared" ref="B12:G12" si="1">B10/B7</f>
        <v>1.0238095238095237</v>
      </c>
      <c r="C12" s="16">
        <f t="shared" si="1"/>
        <v>0.97872340425531912</v>
      </c>
      <c r="D12" s="22">
        <f t="shared" si="1"/>
        <v>1</v>
      </c>
      <c r="E12" s="16">
        <f t="shared" si="1"/>
        <v>1</v>
      </c>
      <c r="F12" s="16">
        <f t="shared" si="1"/>
        <v>1</v>
      </c>
      <c r="G12" s="17">
        <f t="shared" si="1"/>
        <v>1</v>
      </c>
      <c r="H12" s="4"/>
    </row>
    <row r="13" spans="1:8" ht="9.6" customHeight="1" thickTop="1" x14ac:dyDescent="0.3">
      <c r="A13" s="4"/>
      <c r="B13" s="4"/>
      <c r="C13" s="4"/>
      <c r="D13" s="4"/>
      <c r="E13" s="4"/>
      <c r="F13" s="4"/>
      <c r="G13" s="4"/>
      <c r="H13" s="4"/>
    </row>
    <row r="14" spans="1:8" ht="12.6" customHeight="1" x14ac:dyDescent="0.3">
      <c r="A14" s="4" t="s">
        <v>33</v>
      </c>
      <c r="B14" s="18">
        <f>B11</f>
        <v>2000</v>
      </c>
      <c r="C14" s="18">
        <f>B14+C11</f>
        <v>0</v>
      </c>
      <c r="D14" s="18">
        <f t="shared" ref="D14:G14" si="2">C14+D11</f>
        <v>0</v>
      </c>
      <c r="E14" s="18">
        <f t="shared" si="2"/>
        <v>0</v>
      </c>
      <c r="F14" s="18">
        <f t="shared" si="2"/>
        <v>0</v>
      </c>
      <c r="G14" s="18">
        <f t="shared" si="2"/>
        <v>0</v>
      </c>
      <c r="H14" s="4"/>
    </row>
    <row r="15" spans="1:8" ht="12.6" customHeight="1" x14ac:dyDescent="0.3">
      <c r="A15" s="14"/>
      <c r="B15" s="31"/>
      <c r="C15" s="18"/>
      <c r="D15" s="18"/>
      <c r="E15" s="18"/>
      <c r="F15" s="18"/>
      <c r="G15" s="18"/>
      <c r="H15" s="4"/>
    </row>
    <row r="16" spans="1:8" ht="12.6" customHeight="1" x14ac:dyDescent="0.3">
      <c r="A16" s="19" t="s">
        <v>51</v>
      </c>
      <c r="B16" s="29">
        <v>2000000</v>
      </c>
      <c r="C16" s="4"/>
      <c r="D16" s="4"/>
      <c r="E16" s="4"/>
      <c r="F16" s="4"/>
      <c r="G16" s="4"/>
      <c r="H16" s="4"/>
    </row>
    <row r="17" spans="1:8" ht="12.6" customHeight="1" x14ac:dyDescent="0.3">
      <c r="A17" s="19" t="s">
        <v>49</v>
      </c>
      <c r="B17" s="30">
        <v>0.04</v>
      </c>
      <c r="C17" s="4"/>
      <c r="D17" s="4"/>
      <c r="E17" s="4"/>
      <c r="F17" s="4"/>
      <c r="G17" s="4"/>
      <c r="H17" s="4"/>
    </row>
    <row r="18" spans="1:8" ht="12.6" customHeight="1" x14ac:dyDescent="0.3">
      <c r="A18" s="19" t="s">
        <v>50</v>
      </c>
      <c r="B18" s="18">
        <f>B16*B17</f>
        <v>80000</v>
      </c>
      <c r="C18" s="4"/>
      <c r="D18" s="4"/>
      <c r="E18" s="4"/>
      <c r="F18" s="4"/>
      <c r="G18" s="4"/>
      <c r="H18" s="4"/>
    </row>
    <row r="19" spans="1:8" ht="6.6" customHeight="1" x14ac:dyDescent="0.3">
      <c r="A19" s="4"/>
      <c r="B19" s="4"/>
      <c r="C19" s="4"/>
      <c r="D19" s="4"/>
      <c r="E19" s="4"/>
      <c r="F19" s="4"/>
      <c r="G19" s="4"/>
      <c r="H19" s="4"/>
    </row>
    <row r="20" spans="1:8" ht="13.95" customHeight="1" x14ac:dyDescent="0.3">
      <c r="A20" s="14" t="s">
        <v>31</v>
      </c>
      <c r="B20" s="4"/>
      <c r="C20" s="4"/>
      <c r="D20" s="4"/>
      <c r="E20" s="4"/>
      <c r="F20" s="4"/>
      <c r="G20" s="4"/>
      <c r="H20" s="4"/>
    </row>
    <row r="21" spans="1:8" ht="13.95" customHeight="1" x14ac:dyDescent="0.3">
      <c r="A21" s="32" t="s">
        <v>52</v>
      </c>
      <c r="B21" s="33"/>
      <c r="C21" s="33"/>
      <c r="D21" s="33"/>
      <c r="E21" s="33"/>
      <c r="F21" s="33"/>
      <c r="G21" s="33"/>
      <c r="H21" s="4"/>
    </row>
    <row r="22" spans="1:8" ht="13.95" customHeight="1" x14ac:dyDescent="0.3">
      <c r="A22" s="32" t="s">
        <v>53</v>
      </c>
      <c r="B22" s="33"/>
      <c r="C22" s="33"/>
      <c r="D22" s="33"/>
      <c r="E22" s="33"/>
      <c r="F22" s="33"/>
      <c r="G22" s="33"/>
      <c r="H22" s="4"/>
    </row>
    <row r="23" spans="1:8" ht="29.4" customHeight="1" x14ac:dyDescent="0.3">
      <c r="A23" s="32" t="s">
        <v>54</v>
      </c>
      <c r="B23" s="33"/>
      <c r="C23" s="33"/>
      <c r="D23" s="33"/>
      <c r="E23" s="33"/>
      <c r="F23" s="33"/>
      <c r="G23" s="33"/>
      <c r="H23" s="4"/>
    </row>
    <row r="24" spans="1:8" ht="13.95" customHeight="1" x14ac:dyDescent="0.3">
      <c r="A24" s="4"/>
      <c r="B24" s="4"/>
      <c r="C24" s="4"/>
      <c r="D24" s="4"/>
      <c r="E24" s="4"/>
      <c r="F24" s="4"/>
      <c r="G24" s="4"/>
      <c r="H24" s="4"/>
    </row>
    <row r="25" spans="1:8" ht="13.95" customHeight="1" x14ac:dyDescent="0.3">
      <c r="A25" s="4"/>
      <c r="B25" s="4"/>
      <c r="C25" s="4"/>
      <c r="D25" s="4"/>
      <c r="E25" s="4"/>
      <c r="F25" s="4"/>
      <c r="G25" s="4"/>
      <c r="H25" s="4"/>
    </row>
    <row r="26" spans="1:8" ht="13.95" customHeight="1" x14ac:dyDescent="0.3">
      <c r="A26" s="4"/>
      <c r="B26" s="4"/>
      <c r="C26" s="4"/>
      <c r="D26" s="4"/>
      <c r="E26" s="4"/>
      <c r="F26" s="4"/>
      <c r="G26" s="4"/>
    </row>
  </sheetData>
  <mergeCells count="5">
    <mergeCell ref="A21:G21"/>
    <mergeCell ref="A22:G22"/>
    <mergeCell ref="A23:G23"/>
    <mergeCell ref="B5:D5"/>
    <mergeCell ref="E5:F5"/>
  </mergeCells>
  <conditionalFormatting sqref="B7:G11">
    <cfRule type="cellIs" dxfId="3" priority="4" operator="lessThan">
      <formula>0</formula>
    </cfRule>
  </conditionalFormatting>
  <conditionalFormatting sqref="B12:G12">
    <cfRule type="cellIs" dxfId="2" priority="2" operator="lessThan">
      <formula>1</formula>
    </cfRule>
    <cfRule type="cellIs" dxfId="1" priority="3" operator="greaterThan">
      <formula>0.99</formula>
    </cfRule>
  </conditionalFormatting>
  <conditionalFormatting sqref="B14:G15">
    <cfRule type="cellIs" dxfId="0" priority="1" operator="lessThan">
      <formula>0</formula>
    </cfRule>
  </conditionalFormatting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1. Steps</vt:lpstr>
      <vt:lpstr>2. FIR</vt:lpstr>
      <vt:lpstr>'1. Steps'!Print_Area</vt:lpstr>
      <vt:lpstr>'2. FIR'!Print_Area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Downs</dc:creator>
  <cp:lastModifiedBy>Edward Downs</cp:lastModifiedBy>
  <cp:lastPrinted>2026-11-04T22:53:51Z</cp:lastPrinted>
  <dcterms:created xsi:type="dcterms:W3CDTF">2026-10-30T12:01:34Z</dcterms:created>
  <dcterms:modified xsi:type="dcterms:W3CDTF">2026-11-05T16:09:33Z</dcterms:modified>
</cp:coreProperties>
</file>